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K31" i="1" l="1"/>
  <c r="J31" i="1"/>
  <c r="I31" i="1"/>
  <c r="H31" i="1"/>
  <c r="G31" i="1"/>
  <c r="F31" i="1"/>
  <c r="E31" i="1"/>
  <c r="D31" i="1"/>
  <c r="C31" i="1"/>
  <c r="N28" i="1"/>
  <c r="N31" i="1" s="1"/>
  <c r="L25" i="1"/>
  <c r="L31" i="1" s="1"/>
  <c r="M24" i="1"/>
  <c r="M31" i="1" s="1"/>
  <c r="P11" i="1"/>
  <c r="O11" i="1"/>
  <c r="O10" i="1"/>
  <c r="D7" i="1"/>
  <c r="C7" i="1"/>
  <c r="O31" i="1" l="1"/>
  <c r="P10" i="1" s="1"/>
</calcChain>
</file>

<file path=xl/sharedStrings.xml><?xml version="1.0" encoding="utf-8"?>
<sst xmlns="http://schemas.openxmlformats.org/spreadsheetml/2006/main" count="58" uniqueCount="46">
  <si>
    <t xml:space="preserve">                                                                     ВЫПИСКА ИЗ ПОДОМОВОГО ЛИЦЕВОГО СЧЕТА</t>
  </si>
  <si>
    <t xml:space="preserve">                                                                                    по сборам и затратам 2015 год</t>
  </si>
  <si>
    <t>пгт Тяжинский, ул.Кирова 15</t>
  </si>
  <si>
    <t>Общая площадь дома</t>
  </si>
  <si>
    <r>
      <t>м</t>
    </r>
    <r>
      <rPr>
        <sz val="10"/>
        <rFont val="Arial"/>
        <family val="2"/>
        <charset val="204"/>
      </rPr>
      <t>²</t>
    </r>
  </si>
  <si>
    <t>тариф сод.жилья</t>
  </si>
  <si>
    <t>Сод.жилья</t>
  </si>
  <si>
    <t>с 01.10.2014г. Непосредственное управление, с 01.04.2015г управление</t>
  </si>
  <si>
    <t>сборы по дому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</si>
  <si>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</si>
  <si>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</si>
  <si>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</si>
  <si>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</si>
  <si>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</si>
  <si>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</si>
  <si>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</si>
  <si>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</si>
  <si>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</si>
  <si>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</si>
  <si>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</si>
  <si>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</si>
  <si>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 сборы</t>
  </si>
  <si>
    <t>остаток средств</t>
  </si>
  <si>
    <t xml:space="preserve"> содер.жилья</t>
  </si>
  <si>
    <t>устройство отмостки</t>
  </si>
  <si>
    <t>с 01.06.15 по 31.12.15 по 18.44 руб.</t>
  </si>
  <si>
    <t>Затраты по дому</t>
  </si>
  <si>
    <t>виды работ</t>
  </si>
  <si>
    <t>уборка мест общего пользования(техничка)</t>
  </si>
  <si>
    <t xml:space="preserve">уборка земельного участка(дворник) </t>
  </si>
  <si>
    <t>Управление МКД</t>
  </si>
  <si>
    <t>работа с документацией, услуги кассира</t>
  </si>
  <si>
    <t>ППР, вызов специалиста</t>
  </si>
  <si>
    <t>ремонт кровли</t>
  </si>
  <si>
    <t>аварийное обслуживание</t>
  </si>
  <si>
    <t>ремонт фасада</t>
  </si>
  <si>
    <t>сантехнические работы</t>
  </si>
  <si>
    <t>работы по внутридомовому имуществу</t>
  </si>
  <si>
    <t>запуск системы отопления</t>
  </si>
  <si>
    <t>очистка снега с крыши, отмостки</t>
  </si>
  <si>
    <t>Очистка  снега техникой</t>
  </si>
  <si>
    <t>замена осветительных ламп,ремонт электрооборудования</t>
  </si>
  <si>
    <t>Ремонт отмостки (смета)</t>
  </si>
  <si>
    <t>ремонт подъездов</t>
  </si>
  <si>
    <t>затраты всего</t>
  </si>
  <si>
    <t>Директор ООО УК "СтройТрансСервис"                                                                   Г.Г. Вакуленко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</si>
</sst>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2" fontId="0" fillId="0" borderId="0" xfId="0" applyNumberFormat="1"/>
    <xf numFmtId="0" fontId="0" fillId="0" borderId="2" xfId="0" applyBorder="1" applyAlignment="1"/>
    <xf numFmtId="0" fontId="0" fillId="0" borderId="0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1" fillId="0" borderId="2" xfId="0" applyFont="1" applyBorder="1"/>
    <xf numFmtId="0" fontId="0" fillId="0" borderId="2" xfId="0" applyBorder="1"/>
    <xf numFmtId="0" fontId="0" fillId="0" borderId="2" xfId="0" applyFill="1" applyBorder="1"/>
    <xf numFmtId="2" fontId="0" fillId="0" borderId="2" xfId="0" applyNumberFormat="1" applyBorder="1"/>
    <xf numFmtId="0" fontId="0" fillId="0" borderId="0" xfId="0" applyFill="1" applyBorder="1"/>
    <xf numFmtId="0" fontId="0" fillId="0" borderId="0" xfId="0" applyBorder="1"/>
    <xf numFmtId="0" fontId="0" fillId="0" borderId="2" xfId="0" applyBorder="1" applyAlignment="1">
      <alignment horizontal="justify" vertical="justify"/>
    </xf>
    <xf numFmtId="2" fontId="1" fillId="0" borderId="2" xfId="0" applyNumberFormat="1" applyFont="1" applyBorder="1"/>
    <xf numFmtId="2" fontId="0" fillId="0" borderId="2" xfId="0" applyNumberFormat="1" applyFont="1" applyBorder="1"/>
    <xf numFmtId="2" fontId="0" fillId="0" borderId="5" xfId="0" applyNumberFormat="1" applyFill="1" applyBorder="1"/>
    <xf numFmtId="0" fontId="0" fillId="0" borderId="0" xfId="0" applyAlignment="1">
      <alignment horizontal="justify" vertical="justify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workbookViewId="0">
      <selection sqref="A1:XFD1048576"/>
    </sheetView>
  </sheetViews>
  <sheetFormatPr defaultRowHeight="15" x14ac:dyDescent="0.25"/>
  <cols>
    <col min="1" max="1" width="32.5703125" customWidth="1"/>
    <col min="2" max="2" width="9.28515625" customWidth="1"/>
    <col min="15" max="15" width="12.140625" customWidth="1"/>
    <col min="16" max="16" width="14.85546875" customWidth="1"/>
    <col min="257" max="257" width="32.5703125" customWidth="1"/>
    <col min="258" max="258" width="9.28515625" customWidth="1"/>
    <col min="271" max="271" width="12.140625" customWidth="1"/>
    <col min="272" max="272" width="14.85546875" customWidth="1"/>
    <col min="513" max="513" width="32.5703125" customWidth="1"/>
    <col min="514" max="514" width="9.28515625" customWidth="1"/>
    <col min="527" max="527" width="12.140625" customWidth="1"/>
    <col min="528" max="528" width="14.85546875" customWidth="1"/>
    <col min="769" max="769" width="32.5703125" customWidth="1"/>
    <col min="770" max="770" width="9.28515625" customWidth="1"/>
    <col min="783" max="783" width="12.140625" customWidth="1"/>
    <col min="784" max="784" width="14.85546875" customWidth="1"/>
    <col min="1025" max="1025" width="32.5703125" customWidth="1"/>
    <col min="1026" max="1026" width="9.28515625" customWidth="1"/>
    <col min="1039" max="1039" width="12.140625" customWidth="1"/>
    <col min="1040" max="1040" width="14.85546875" customWidth="1"/>
    <col min="1281" max="1281" width="32.5703125" customWidth="1"/>
    <col min="1282" max="1282" width="9.28515625" customWidth="1"/>
    <col min="1295" max="1295" width="12.140625" customWidth="1"/>
    <col min="1296" max="1296" width="14.85546875" customWidth="1"/>
    <col min="1537" max="1537" width="32.5703125" customWidth="1"/>
    <col min="1538" max="1538" width="9.28515625" customWidth="1"/>
    <col min="1551" max="1551" width="12.140625" customWidth="1"/>
    <col min="1552" max="1552" width="14.85546875" customWidth="1"/>
    <col min="1793" max="1793" width="32.5703125" customWidth="1"/>
    <col min="1794" max="1794" width="9.28515625" customWidth="1"/>
    <col min="1807" max="1807" width="12.140625" customWidth="1"/>
    <col min="1808" max="1808" width="14.85546875" customWidth="1"/>
    <col min="2049" max="2049" width="32.5703125" customWidth="1"/>
    <col min="2050" max="2050" width="9.28515625" customWidth="1"/>
    <col min="2063" max="2063" width="12.140625" customWidth="1"/>
    <col min="2064" max="2064" width="14.85546875" customWidth="1"/>
    <col min="2305" max="2305" width="32.5703125" customWidth="1"/>
    <col min="2306" max="2306" width="9.28515625" customWidth="1"/>
    <col min="2319" max="2319" width="12.140625" customWidth="1"/>
    <col min="2320" max="2320" width="14.85546875" customWidth="1"/>
    <col min="2561" max="2561" width="32.5703125" customWidth="1"/>
    <col min="2562" max="2562" width="9.28515625" customWidth="1"/>
    <col min="2575" max="2575" width="12.140625" customWidth="1"/>
    <col min="2576" max="2576" width="14.85546875" customWidth="1"/>
    <col min="2817" max="2817" width="32.5703125" customWidth="1"/>
    <col min="2818" max="2818" width="9.28515625" customWidth="1"/>
    <col min="2831" max="2831" width="12.140625" customWidth="1"/>
    <col min="2832" max="2832" width="14.85546875" customWidth="1"/>
    <col min="3073" max="3073" width="32.5703125" customWidth="1"/>
    <col min="3074" max="3074" width="9.28515625" customWidth="1"/>
    <col min="3087" max="3087" width="12.140625" customWidth="1"/>
    <col min="3088" max="3088" width="14.85546875" customWidth="1"/>
    <col min="3329" max="3329" width="32.5703125" customWidth="1"/>
    <col min="3330" max="3330" width="9.28515625" customWidth="1"/>
    <col min="3343" max="3343" width="12.140625" customWidth="1"/>
    <col min="3344" max="3344" width="14.85546875" customWidth="1"/>
    <col min="3585" max="3585" width="32.5703125" customWidth="1"/>
    <col min="3586" max="3586" width="9.28515625" customWidth="1"/>
    <col min="3599" max="3599" width="12.140625" customWidth="1"/>
    <col min="3600" max="3600" width="14.85546875" customWidth="1"/>
    <col min="3841" max="3841" width="32.5703125" customWidth="1"/>
    <col min="3842" max="3842" width="9.28515625" customWidth="1"/>
    <col min="3855" max="3855" width="12.140625" customWidth="1"/>
    <col min="3856" max="3856" width="14.85546875" customWidth="1"/>
    <col min="4097" max="4097" width="32.5703125" customWidth="1"/>
    <col min="4098" max="4098" width="9.28515625" customWidth="1"/>
    <col min="4111" max="4111" width="12.140625" customWidth="1"/>
    <col min="4112" max="4112" width="14.85546875" customWidth="1"/>
    <col min="4353" max="4353" width="32.5703125" customWidth="1"/>
    <col min="4354" max="4354" width="9.28515625" customWidth="1"/>
    <col min="4367" max="4367" width="12.140625" customWidth="1"/>
    <col min="4368" max="4368" width="14.85546875" customWidth="1"/>
    <col min="4609" max="4609" width="32.5703125" customWidth="1"/>
    <col min="4610" max="4610" width="9.28515625" customWidth="1"/>
    <col min="4623" max="4623" width="12.140625" customWidth="1"/>
    <col min="4624" max="4624" width="14.85546875" customWidth="1"/>
    <col min="4865" max="4865" width="32.5703125" customWidth="1"/>
    <col min="4866" max="4866" width="9.28515625" customWidth="1"/>
    <col min="4879" max="4879" width="12.140625" customWidth="1"/>
    <col min="4880" max="4880" width="14.85546875" customWidth="1"/>
    <col min="5121" max="5121" width="32.5703125" customWidth="1"/>
    <col min="5122" max="5122" width="9.28515625" customWidth="1"/>
    <col min="5135" max="5135" width="12.140625" customWidth="1"/>
    <col min="5136" max="5136" width="14.85546875" customWidth="1"/>
    <col min="5377" max="5377" width="32.5703125" customWidth="1"/>
    <col min="5378" max="5378" width="9.28515625" customWidth="1"/>
    <col min="5391" max="5391" width="12.140625" customWidth="1"/>
    <col min="5392" max="5392" width="14.85546875" customWidth="1"/>
    <col min="5633" max="5633" width="32.5703125" customWidth="1"/>
    <col min="5634" max="5634" width="9.28515625" customWidth="1"/>
    <col min="5647" max="5647" width="12.140625" customWidth="1"/>
    <col min="5648" max="5648" width="14.85546875" customWidth="1"/>
    <col min="5889" max="5889" width="32.5703125" customWidth="1"/>
    <col min="5890" max="5890" width="9.28515625" customWidth="1"/>
    <col min="5903" max="5903" width="12.140625" customWidth="1"/>
    <col min="5904" max="5904" width="14.85546875" customWidth="1"/>
    <col min="6145" max="6145" width="32.5703125" customWidth="1"/>
    <col min="6146" max="6146" width="9.28515625" customWidth="1"/>
    <col min="6159" max="6159" width="12.140625" customWidth="1"/>
    <col min="6160" max="6160" width="14.85546875" customWidth="1"/>
    <col min="6401" max="6401" width="32.5703125" customWidth="1"/>
    <col min="6402" max="6402" width="9.28515625" customWidth="1"/>
    <col min="6415" max="6415" width="12.140625" customWidth="1"/>
    <col min="6416" max="6416" width="14.85546875" customWidth="1"/>
    <col min="6657" max="6657" width="32.5703125" customWidth="1"/>
    <col min="6658" max="6658" width="9.28515625" customWidth="1"/>
    <col min="6671" max="6671" width="12.140625" customWidth="1"/>
    <col min="6672" max="6672" width="14.85546875" customWidth="1"/>
    <col min="6913" max="6913" width="32.5703125" customWidth="1"/>
    <col min="6914" max="6914" width="9.28515625" customWidth="1"/>
    <col min="6927" max="6927" width="12.140625" customWidth="1"/>
    <col min="6928" max="6928" width="14.85546875" customWidth="1"/>
    <col min="7169" max="7169" width="32.5703125" customWidth="1"/>
    <col min="7170" max="7170" width="9.28515625" customWidth="1"/>
    <col min="7183" max="7183" width="12.140625" customWidth="1"/>
    <col min="7184" max="7184" width="14.85546875" customWidth="1"/>
    <col min="7425" max="7425" width="32.5703125" customWidth="1"/>
    <col min="7426" max="7426" width="9.28515625" customWidth="1"/>
    <col min="7439" max="7439" width="12.140625" customWidth="1"/>
    <col min="7440" max="7440" width="14.85546875" customWidth="1"/>
    <col min="7681" max="7681" width="32.5703125" customWidth="1"/>
    <col min="7682" max="7682" width="9.28515625" customWidth="1"/>
    <col min="7695" max="7695" width="12.140625" customWidth="1"/>
    <col min="7696" max="7696" width="14.85546875" customWidth="1"/>
    <col min="7937" max="7937" width="32.5703125" customWidth="1"/>
    <col min="7938" max="7938" width="9.28515625" customWidth="1"/>
    <col min="7951" max="7951" width="12.140625" customWidth="1"/>
    <col min="7952" max="7952" width="14.85546875" customWidth="1"/>
    <col min="8193" max="8193" width="32.5703125" customWidth="1"/>
    <col min="8194" max="8194" width="9.28515625" customWidth="1"/>
    <col min="8207" max="8207" width="12.140625" customWidth="1"/>
    <col min="8208" max="8208" width="14.85546875" customWidth="1"/>
    <col min="8449" max="8449" width="32.5703125" customWidth="1"/>
    <col min="8450" max="8450" width="9.28515625" customWidth="1"/>
    <col min="8463" max="8463" width="12.140625" customWidth="1"/>
    <col min="8464" max="8464" width="14.85546875" customWidth="1"/>
    <col min="8705" max="8705" width="32.5703125" customWidth="1"/>
    <col min="8706" max="8706" width="9.28515625" customWidth="1"/>
    <col min="8719" max="8719" width="12.140625" customWidth="1"/>
    <col min="8720" max="8720" width="14.85546875" customWidth="1"/>
    <col min="8961" max="8961" width="32.5703125" customWidth="1"/>
    <col min="8962" max="8962" width="9.28515625" customWidth="1"/>
    <col min="8975" max="8975" width="12.140625" customWidth="1"/>
    <col min="8976" max="8976" width="14.85546875" customWidth="1"/>
    <col min="9217" max="9217" width="32.5703125" customWidth="1"/>
    <col min="9218" max="9218" width="9.28515625" customWidth="1"/>
    <col min="9231" max="9231" width="12.140625" customWidth="1"/>
    <col min="9232" max="9232" width="14.85546875" customWidth="1"/>
    <col min="9473" max="9473" width="32.5703125" customWidth="1"/>
    <col min="9474" max="9474" width="9.28515625" customWidth="1"/>
    <col min="9487" max="9487" width="12.140625" customWidth="1"/>
    <col min="9488" max="9488" width="14.85546875" customWidth="1"/>
    <col min="9729" max="9729" width="32.5703125" customWidth="1"/>
    <col min="9730" max="9730" width="9.28515625" customWidth="1"/>
    <col min="9743" max="9743" width="12.140625" customWidth="1"/>
    <col min="9744" max="9744" width="14.85546875" customWidth="1"/>
    <col min="9985" max="9985" width="32.5703125" customWidth="1"/>
    <col min="9986" max="9986" width="9.28515625" customWidth="1"/>
    <col min="9999" max="9999" width="12.140625" customWidth="1"/>
    <col min="10000" max="10000" width="14.85546875" customWidth="1"/>
    <col min="10241" max="10241" width="32.5703125" customWidth="1"/>
    <col min="10242" max="10242" width="9.28515625" customWidth="1"/>
    <col min="10255" max="10255" width="12.140625" customWidth="1"/>
    <col min="10256" max="10256" width="14.85546875" customWidth="1"/>
    <col min="10497" max="10497" width="32.5703125" customWidth="1"/>
    <col min="10498" max="10498" width="9.28515625" customWidth="1"/>
    <col min="10511" max="10511" width="12.140625" customWidth="1"/>
    <col min="10512" max="10512" width="14.85546875" customWidth="1"/>
    <col min="10753" max="10753" width="32.5703125" customWidth="1"/>
    <col min="10754" max="10754" width="9.28515625" customWidth="1"/>
    <col min="10767" max="10767" width="12.140625" customWidth="1"/>
    <col min="10768" max="10768" width="14.85546875" customWidth="1"/>
    <col min="11009" max="11009" width="32.5703125" customWidth="1"/>
    <col min="11010" max="11010" width="9.28515625" customWidth="1"/>
    <col min="11023" max="11023" width="12.140625" customWidth="1"/>
    <col min="11024" max="11024" width="14.85546875" customWidth="1"/>
    <col min="11265" max="11265" width="32.5703125" customWidth="1"/>
    <col min="11266" max="11266" width="9.28515625" customWidth="1"/>
    <col min="11279" max="11279" width="12.140625" customWidth="1"/>
    <col min="11280" max="11280" width="14.85546875" customWidth="1"/>
    <col min="11521" max="11521" width="32.5703125" customWidth="1"/>
    <col min="11522" max="11522" width="9.28515625" customWidth="1"/>
    <col min="11535" max="11535" width="12.140625" customWidth="1"/>
    <col min="11536" max="11536" width="14.85546875" customWidth="1"/>
    <col min="11777" max="11777" width="32.5703125" customWidth="1"/>
    <col min="11778" max="11778" width="9.28515625" customWidth="1"/>
    <col min="11791" max="11791" width="12.140625" customWidth="1"/>
    <col min="11792" max="11792" width="14.85546875" customWidth="1"/>
    <col min="12033" max="12033" width="32.5703125" customWidth="1"/>
    <col min="12034" max="12034" width="9.28515625" customWidth="1"/>
    <col min="12047" max="12047" width="12.140625" customWidth="1"/>
    <col min="12048" max="12048" width="14.85546875" customWidth="1"/>
    <col min="12289" max="12289" width="32.5703125" customWidth="1"/>
    <col min="12290" max="12290" width="9.28515625" customWidth="1"/>
    <col min="12303" max="12303" width="12.140625" customWidth="1"/>
    <col min="12304" max="12304" width="14.85546875" customWidth="1"/>
    <col min="12545" max="12545" width="32.5703125" customWidth="1"/>
    <col min="12546" max="12546" width="9.28515625" customWidth="1"/>
    <col min="12559" max="12559" width="12.140625" customWidth="1"/>
    <col min="12560" max="12560" width="14.85546875" customWidth="1"/>
    <col min="12801" max="12801" width="32.5703125" customWidth="1"/>
    <col min="12802" max="12802" width="9.28515625" customWidth="1"/>
    <col min="12815" max="12815" width="12.140625" customWidth="1"/>
    <col min="12816" max="12816" width="14.85546875" customWidth="1"/>
    <col min="13057" max="13057" width="32.5703125" customWidth="1"/>
    <col min="13058" max="13058" width="9.28515625" customWidth="1"/>
    <col min="13071" max="13071" width="12.140625" customWidth="1"/>
    <col min="13072" max="13072" width="14.85546875" customWidth="1"/>
    <col min="13313" max="13313" width="32.5703125" customWidth="1"/>
    <col min="13314" max="13314" width="9.28515625" customWidth="1"/>
    <col min="13327" max="13327" width="12.140625" customWidth="1"/>
    <col min="13328" max="13328" width="14.85546875" customWidth="1"/>
    <col min="13569" max="13569" width="32.5703125" customWidth="1"/>
    <col min="13570" max="13570" width="9.28515625" customWidth="1"/>
    <col min="13583" max="13583" width="12.140625" customWidth="1"/>
    <col min="13584" max="13584" width="14.85546875" customWidth="1"/>
    <col min="13825" max="13825" width="32.5703125" customWidth="1"/>
    <col min="13826" max="13826" width="9.28515625" customWidth="1"/>
    <col min="13839" max="13839" width="12.140625" customWidth="1"/>
    <col min="13840" max="13840" width="14.85546875" customWidth="1"/>
    <col min="14081" max="14081" width="32.5703125" customWidth="1"/>
    <col min="14082" max="14082" width="9.28515625" customWidth="1"/>
    <col min="14095" max="14095" width="12.140625" customWidth="1"/>
    <col min="14096" max="14096" width="14.85546875" customWidth="1"/>
    <col min="14337" max="14337" width="32.5703125" customWidth="1"/>
    <col min="14338" max="14338" width="9.28515625" customWidth="1"/>
    <col min="14351" max="14351" width="12.140625" customWidth="1"/>
    <col min="14352" max="14352" width="14.85546875" customWidth="1"/>
    <col min="14593" max="14593" width="32.5703125" customWidth="1"/>
    <col min="14594" max="14594" width="9.28515625" customWidth="1"/>
    <col min="14607" max="14607" width="12.140625" customWidth="1"/>
    <col min="14608" max="14608" width="14.85546875" customWidth="1"/>
    <col min="14849" max="14849" width="32.5703125" customWidth="1"/>
    <col min="14850" max="14850" width="9.28515625" customWidth="1"/>
    <col min="14863" max="14863" width="12.140625" customWidth="1"/>
    <col min="14864" max="14864" width="14.85546875" customWidth="1"/>
    <col min="15105" max="15105" width="32.5703125" customWidth="1"/>
    <col min="15106" max="15106" width="9.28515625" customWidth="1"/>
    <col min="15119" max="15119" width="12.140625" customWidth="1"/>
    <col min="15120" max="15120" width="14.85546875" customWidth="1"/>
    <col min="15361" max="15361" width="32.5703125" customWidth="1"/>
    <col min="15362" max="15362" width="9.28515625" customWidth="1"/>
    <col min="15375" max="15375" width="12.140625" customWidth="1"/>
    <col min="15376" max="15376" width="14.85546875" customWidth="1"/>
    <col min="15617" max="15617" width="32.5703125" customWidth="1"/>
    <col min="15618" max="15618" width="9.28515625" customWidth="1"/>
    <col min="15631" max="15631" width="12.140625" customWidth="1"/>
    <col min="15632" max="15632" width="14.85546875" customWidth="1"/>
    <col min="15873" max="15873" width="32.5703125" customWidth="1"/>
    <col min="15874" max="15874" width="9.28515625" customWidth="1"/>
    <col min="15887" max="15887" width="12.140625" customWidth="1"/>
    <col min="15888" max="15888" width="14.85546875" customWidth="1"/>
    <col min="16129" max="16129" width="32.5703125" customWidth="1"/>
    <col min="16130" max="16130" width="9.28515625" customWidth="1"/>
    <col min="16143" max="16143" width="12.140625" customWidth="1"/>
    <col min="16144" max="16144" width="14.85546875" customWidth="1"/>
  </cols>
  <sheetData>
    <row r="1" spans="1:16" x14ac:dyDescent="0.25">
      <c r="A1" s="1" t="s">
        <v>0</v>
      </c>
    </row>
    <row r="2" spans="1:16" x14ac:dyDescent="0.25">
      <c r="A2" s="1" t="s">
        <v>1</v>
      </c>
    </row>
    <row r="3" spans="1:16" x14ac:dyDescent="0.25">
      <c r="A3" s="1" t="s">
        <v>2</v>
      </c>
    </row>
    <row r="4" spans="1:16" x14ac:dyDescent="0.25">
      <c r="A4" s="1"/>
    </row>
    <row r="5" spans="1:16" x14ac:dyDescent="0.25">
      <c r="A5" s="2" t="s">
        <v>3</v>
      </c>
      <c r="C5">
        <v>760.6</v>
      </c>
      <c r="D5" t="s">
        <v>4</v>
      </c>
    </row>
    <row r="6" spans="1:16" x14ac:dyDescent="0.25">
      <c r="A6" s="2" t="s">
        <v>5</v>
      </c>
      <c r="C6">
        <v>12.21</v>
      </c>
      <c r="D6">
        <v>12.76</v>
      </c>
    </row>
    <row r="7" spans="1:16" x14ac:dyDescent="0.25">
      <c r="A7" s="1" t="s">
        <v>6</v>
      </c>
      <c r="B7" s="3"/>
      <c r="C7" s="3">
        <f>C6*C5</f>
        <v>9286.9260000000013</v>
      </c>
      <c r="D7">
        <f>C5*D6</f>
        <v>9705.2559999999994</v>
      </c>
      <c r="G7" s="3"/>
      <c r="H7" s="3"/>
      <c r="I7" s="3"/>
      <c r="J7" s="3"/>
      <c r="K7" s="3"/>
      <c r="L7" s="3"/>
    </row>
    <row r="8" spans="1:16" x14ac:dyDescent="0.25">
      <c r="A8" s="1" t="s">
        <v>7</v>
      </c>
      <c r="G8" s="4"/>
      <c r="H8" s="4"/>
      <c r="I8" s="4"/>
      <c r="J8" s="5"/>
      <c r="K8" s="5"/>
      <c r="L8" s="6"/>
      <c r="M8" s="7"/>
      <c r="N8" s="8"/>
    </row>
    <row r="9" spans="1:16" x14ac:dyDescent="0.25">
      <c r="A9" s="9" t="s">
        <v>8</v>
      </c>
      <c r="B9" s="10">
        <v>2014</v>
      </c>
      <c r="C9" s="10" t="s">
        <v>9</v>
      </c>
      <c r="D9" s="10" t="s">
        <v>10</v>
      </c>
      <c r="E9" s="10" t="s">
        <v>11</v>
      </c>
      <c r="F9" s="10" t="s">
        <v>12</v>
      </c>
      <c r="G9" s="10" t="s">
        <v>13</v>
      </c>
      <c r="H9" s="10" t="s">
        <v>14</v>
      </c>
      <c r="I9" s="10" t="s">
        <v>15</v>
      </c>
      <c r="J9" s="10" t="s">
        <v>16</v>
      </c>
      <c r="K9" s="10" t="s">
        <v>17</v>
      </c>
      <c r="L9" s="10" t="s">
        <v>18</v>
      </c>
      <c r="M9" s="10" t="s">
        <v>19</v>
      </c>
      <c r="N9" s="10" t="s">
        <v>20</v>
      </c>
      <c r="O9" s="11" t="s">
        <v>21</v>
      </c>
      <c r="P9" s="11" t="s">
        <v>22</v>
      </c>
    </row>
    <row r="10" spans="1:16" x14ac:dyDescent="0.25">
      <c r="A10" s="10" t="s">
        <v>23</v>
      </c>
      <c r="B10" s="10">
        <v>29583.9</v>
      </c>
      <c r="C10" s="10">
        <v>8752.09</v>
      </c>
      <c r="D10" s="10">
        <v>7091.55</v>
      </c>
      <c r="E10" s="10">
        <v>10487.16</v>
      </c>
      <c r="F10" s="10">
        <v>8869.9500000000007</v>
      </c>
      <c r="G10" s="10">
        <v>6764.08</v>
      </c>
      <c r="H10" s="10">
        <v>8316.14</v>
      </c>
      <c r="I10" s="10">
        <v>9338.17</v>
      </c>
      <c r="J10" s="10">
        <v>8729.1</v>
      </c>
      <c r="K10" s="10">
        <v>6476.96</v>
      </c>
      <c r="L10" s="10">
        <v>12037.28</v>
      </c>
      <c r="M10" s="10">
        <v>7925.43</v>
      </c>
      <c r="N10" s="10">
        <v>11019.5</v>
      </c>
      <c r="O10" s="10">
        <f>SUM(C10:N10)</f>
        <v>105807.41</v>
      </c>
      <c r="P10" s="12">
        <f>B10+O10-O31</f>
        <v>-3444.640000000014</v>
      </c>
    </row>
    <row r="11" spans="1:16" x14ac:dyDescent="0.25">
      <c r="A11" s="11" t="s">
        <v>24</v>
      </c>
      <c r="B11" s="10" t="s">
        <v>25</v>
      </c>
      <c r="C11" s="10"/>
      <c r="D11" s="10"/>
      <c r="E11" s="10"/>
      <c r="F11" s="10"/>
      <c r="G11" s="10"/>
      <c r="H11" s="10">
        <v>4335.82</v>
      </c>
      <c r="I11" s="10">
        <v>4527.04</v>
      </c>
      <c r="J11" s="10">
        <v>8238.98</v>
      </c>
      <c r="K11" s="10">
        <v>14141.65</v>
      </c>
      <c r="L11" s="10">
        <v>16730.61</v>
      </c>
      <c r="M11" s="10">
        <v>8320.16</v>
      </c>
      <c r="N11" s="10">
        <v>13455.69</v>
      </c>
      <c r="O11" s="10">
        <f>SUM(H11:N11)</f>
        <v>69749.95</v>
      </c>
      <c r="P11" s="10">
        <f>SUM(H11:N11)-O29</f>
        <v>-15578.050000000003</v>
      </c>
    </row>
    <row r="12" spans="1:16" x14ac:dyDescent="0.2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6" x14ac:dyDescent="0.25">
      <c r="A13" s="1" t="s">
        <v>26</v>
      </c>
    </row>
    <row r="14" spans="1:16" x14ac:dyDescent="0.25">
      <c r="A14" s="10" t="s">
        <v>27</v>
      </c>
      <c r="B14" s="10"/>
      <c r="C14" s="10" t="s">
        <v>9</v>
      </c>
      <c r="D14" s="10" t="s">
        <v>10</v>
      </c>
      <c r="E14" s="10" t="s">
        <v>11</v>
      </c>
      <c r="F14" s="10" t="s">
        <v>12</v>
      </c>
      <c r="G14" s="10" t="s">
        <v>13</v>
      </c>
      <c r="H14" s="10" t="s">
        <v>14</v>
      </c>
      <c r="I14" s="10" t="s">
        <v>15</v>
      </c>
      <c r="J14" s="11" t="s">
        <v>16</v>
      </c>
      <c r="K14" s="11" t="s">
        <v>17</v>
      </c>
      <c r="L14" s="10" t="s">
        <v>18</v>
      </c>
      <c r="M14" s="10" t="s">
        <v>19</v>
      </c>
      <c r="N14" s="10" t="s">
        <v>20</v>
      </c>
    </row>
    <row r="15" spans="1:16" ht="25.5" customHeight="1" x14ac:dyDescent="0.25">
      <c r="A15" s="15" t="s">
        <v>28</v>
      </c>
      <c r="B15" s="16"/>
      <c r="C15" s="16">
        <v>1536.41</v>
      </c>
      <c r="D15" s="16">
        <v>1536.41</v>
      </c>
      <c r="E15" s="16">
        <v>1536.41</v>
      </c>
      <c r="F15" s="16">
        <v>1536.41</v>
      </c>
      <c r="G15" s="16">
        <v>1536.41</v>
      </c>
      <c r="H15" s="16">
        <v>1536.41</v>
      </c>
      <c r="I15" s="16">
        <v>1536.41</v>
      </c>
      <c r="J15" s="16">
        <v>1536.41</v>
      </c>
      <c r="K15" s="16">
        <v>1536.41</v>
      </c>
      <c r="L15" s="16">
        <v>1536.41</v>
      </c>
      <c r="M15" s="16">
        <v>1152.31</v>
      </c>
      <c r="N15" s="16">
        <v>1536.41</v>
      </c>
    </row>
    <row r="16" spans="1:16" ht="20.25" customHeight="1" x14ac:dyDescent="0.25">
      <c r="A16" s="15" t="s">
        <v>29</v>
      </c>
      <c r="B16" s="16"/>
      <c r="C16" s="16">
        <v>1293.02</v>
      </c>
      <c r="D16" s="16">
        <v>1293.02</v>
      </c>
      <c r="E16" s="16">
        <v>1293.02</v>
      </c>
      <c r="F16" s="16">
        <v>2669.71</v>
      </c>
      <c r="G16" s="16">
        <v>2669.71</v>
      </c>
      <c r="H16" s="16">
        <v>2669.71</v>
      </c>
      <c r="I16" s="16">
        <v>2669.71</v>
      </c>
      <c r="J16" s="16">
        <v>2669.71</v>
      </c>
      <c r="K16" s="16">
        <v>2669.71</v>
      </c>
      <c r="L16" s="16">
        <v>2669.71</v>
      </c>
      <c r="M16" s="16">
        <v>2669.71</v>
      </c>
      <c r="N16" s="16">
        <v>2669.71</v>
      </c>
    </row>
    <row r="17" spans="1:15" ht="16.5" customHeight="1" x14ac:dyDescent="0.25">
      <c r="A17" s="15" t="s">
        <v>30</v>
      </c>
      <c r="B17" s="16"/>
      <c r="C17" s="16"/>
      <c r="D17" s="16"/>
      <c r="E17" s="16"/>
      <c r="F17" s="16">
        <v>1140.9000000000001</v>
      </c>
      <c r="G17" s="16">
        <v>1140.9000000000001</v>
      </c>
      <c r="H17" s="16">
        <v>1140.9000000000001</v>
      </c>
      <c r="I17" s="16">
        <v>1140.9000000000001</v>
      </c>
      <c r="J17" s="16">
        <v>1140.9000000000001</v>
      </c>
      <c r="K17" s="16">
        <v>1140.9000000000001</v>
      </c>
      <c r="L17" s="16">
        <v>1140.9000000000001</v>
      </c>
      <c r="M17" s="16">
        <v>1140.9000000000001</v>
      </c>
      <c r="N17" s="16">
        <v>1140.9000000000001</v>
      </c>
    </row>
    <row r="18" spans="1:15" ht="24.75" customHeight="1" x14ac:dyDescent="0.25">
      <c r="A18" s="15" t="s">
        <v>31</v>
      </c>
      <c r="B18" s="16"/>
      <c r="C18" s="16">
        <v>684.54</v>
      </c>
      <c r="D18" s="16">
        <v>684.54</v>
      </c>
      <c r="E18" s="16">
        <v>684.54</v>
      </c>
      <c r="F18" s="16">
        <v>403.12</v>
      </c>
      <c r="G18" s="16">
        <v>403.12</v>
      </c>
      <c r="H18" s="16">
        <v>403.12</v>
      </c>
      <c r="I18" s="16">
        <v>403.12</v>
      </c>
      <c r="J18" s="16">
        <v>403.12</v>
      </c>
      <c r="K18" s="16">
        <v>403.12</v>
      </c>
      <c r="L18" s="16">
        <v>403.12</v>
      </c>
      <c r="M18" s="16">
        <v>403.12</v>
      </c>
      <c r="N18" s="16">
        <v>403.12</v>
      </c>
    </row>
    <row r="19" spans="1:15" ht="16.5" customHeight="1" x14ac:dyDescent="0.25">
      <c r="A19" s="15" t="s">
        <v>32</v>
      </c>
      <c r="B19" s="12"/>
      <c r="C19" s="12"/>
      <c r="D19" s="12"/>
      <c r="E19" s="12"/>
      <c r="F19" s="12"/>
      <c r="G19" s="12"/>
      <c r="H19" s="12"/>
      <c r="I19" s="12">
        <v>295.5</v>
      </c>
      <c r="J19" s="12"/>
      <c r="K19" s="12"/>
      <c r="L19" s="12"/>
      <c r="M19" s="12"/>
      <c r="N19" s="12"/>
    </row>
    <row r="20" spans="1:15" ht="16.5" customHeight="1" x14ac:dyDescent="0.25">
      <c r="A20" s="15" t="s">
        <v>33</v>
      </c>
      <c r="B20" s="12"/>
      <c r="C20" s="12"/>
      <c r="D20" s="12"/>
      <c r="E20" s="12"/>
      <c r="F20" s="12"/>
      <c r="G20" s="12"/>
      <c r="H20" s="12">
        <v>2987.22</v>
      </c>
      <c r="I20" s="12">
        <v>8953.5</v>
      </c>
      <c r="J20" s="12"/>
      <c r="K20" s="12">
        <v>454</v>
      </c>
      <c r="L20" s="12">
        <v>1941</v>
      </c>
      <c r="M20" s="12"/>
      <c r="N20" s="12"/>
    </row>
    <row r="21" spans="1:15" ht="18.75" customHeight="1" x14ac:dyDescent="0.25">
      <c r="A21" s="15" t="s">
        <v>34</v>
      </c>
      <c r="B21" s="12"/>
      <c r="C21" s="16">
        <v>1026.81</v>
      </c>
      <c r="D21" s="16">
        <v>1026.81</v>
      </c>
      <c r="E21" s="16">
        <v>1026.81</v>
      </c>
      <c r="F21" s="16">
        <v>1361.47</v>
      </c>
      <c r="G21" s="16">
        <v>1361.47</v>
      </c>
      <c r="H21" s="16">
        <v>1361.47</v>
      </c>
      <c r="I21" s="16">
        <v>1361.47</v>
      </c>
      <c r="J21" s="16">
        <v>1361.47</v>
      </c>
      <c r="K21" s="16">
        <v>1361.47</v>
      </c>
      <c r="L21" s="16">
        <v>1361.47</v>
      </c>
      <c r="M21" s="16">
        <v>1361.47</v>
      </c>
      <c r="N21" s="16">
        <v>1361.47</v>
      </c>
    </row>
    <row r="22" spans="1:15" ht="15" customHeight="1" x14ac:dyDescent="0.25">
      <c r="A22" s="15" t="s">
        <v>35</v>
      </c>
      <c r="B22" s="12"/>
      <c r="C22" s="16"/>
      <c r="D22" s="16"/>
      <c r="E22" s="16"/>
      <c r="F22" s="16"/>
      <c r="G22" s="16"/>
      <c r="H22" s="16"/>
      <c r="I22" s="16"/>
      <c r="J22" s="16"/>
      <c r="K22" s="17">
        <v>37705</v>
      </c>
      <c r="L22" s="12"/>
      <c r="M22" s="12"/>
      <c r="N22" s="12"/>
    </row>
    <row r="23" spans="1:15" ht="14.25" customHeight="1" x14ac:dyDescent="0.25">
      <c r="A23" s="15" t="s">
        <v>36</v>
      </c>
      <c r="B23" s="12"/>
      <c r="C23" s="12"/>
      <c r="D23" s="12">
        <v>1095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1:15" ht="27" customHeight="1" x14ac:dyDescent="0.25">
      <c r="A24" s="15" t="s">
        <v>37</v>
      </c>
      <c r="B24" s="12"/>
      <c r="C24" s="12"/>
      <c r="D24" s="12"/>
      <c r="E24" s="12">
        <v>441</v>
      </c>
      <c r="F24" s="12"/>
      <c r="G24" s="12"/>
      <c r="H24" s="12"/>
      <c r="I24" s="12"/>
      <c r="J24" s="12"/>
      <c r="K24" s="12"/>
      <c r="L24" s="12"/>
      <c r="M24" s="12">
        <f>464+659</f>
        <v>1123</v>
      </c>
      <c r="N24" s="12"/>
    </row>
    <row r="25" spans="1:15" ht="12.75" customHeight="1" x14ac:dyDescent="0.25">
      <c r="A25" s="15" t="s">
        <v>38</v>
      </c>
      <c r="B25" s="12"/>
      <c r="C25" s="12"/>
      <c r="D25" s="12"/>
      <c r="E25" s="12"/>
      <c r="F25" s="12"/>
      <c r="G25" s="12"/>
      <c r="H25" s="12"/>
      <c r="I25" s="12"/>
      <c r="J25" s="12"/>
      <c r="K25" s="12">
        <v>159</v>
      </c>
      <c r="L25" s="12">
        <f>159+636</f>
        <v>795</v>
      </c>
      <c r="M25" s="12"/>
      <c r="N25" s="12"/>
    </row>
    <row r="26" spans="1:15" ht="18" customHeight="1" x14ac:dyDescent="0.25">
      <c r="A26" s="15" t="s">
        <v>39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5" ht="15.75" customHeight="1" x14ac:dyDescent="0.25">
      <c r="A27" s="15" t="s">
        <v>40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1:15" ht="29.25" customHeight="1" x14ac:dyDescent="0.25">
      <c r="A28" s="15" t="s">
        <v>41</v>
      </c>
      <c r="B28" s="12"/>
      <c r="C28" s="12"/>
      <c r="D28" s="12"/>
      <c r="E28" s="12">
        <v>115</v>
      </c>
      <c r="F28" s="12">
        <v>111</v>
      </c>
      <c r="G28" s="12">
        <v>406</v>
      </c>
      <c r="H28" s="12"/>
      <c r="I28" s="12">
        <v>236</v>
      </c>
      <c r="J28" s="12">
        <v>544</v>
      </c>
      <c r="K28" s="12">
        <v>604</v>
      </c>
      <c r="L28" s="12">
        <v>351</v>
      </c>
      <c r="M28" s="12">
        <v>1920</v>
      </c>
      <c r="N28" s="12">
        <f>517+113+727</f>
        <v>1357</v>
      </c>
    </row>
    <row r="29" spans="1:15" ht="15" customHeight="1" x14ac:dyDescent="0.25">
      <c r="A29" s="15" t="s">
        <v>42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0">
        <v>85328</v>
      </c>
    </row>
    <row r="30" spans="1:15" ht="13.5" customHeight="1" x14ac:dyDescent="0.25">
      <c r="A30" s="15" t="s">
        <v>43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</row>
    <row r="31" spans="1:15" x14ac:dyDescent="0.25">
      <c r="A31" s="15" t="s">
        <v>44</v>
      </c>
      <c r="B31" s="12"/>
      <c r="C31" s="12">
        <f t="shared" ref="C31:N31" si="0">SUM(C15:C30)</f>
        <v>4540.7800000000007</v>
      </c>
      <c r="D31" s="12">
        <f t="shared" si="0"/>
        <v>5635.7800000000007</v>
      </c>
      <c r="E31" s="12">
        <f t="shared" si="0"/>
        <v>5096.7800000000007</v>
      </c>
      <c r="F31" s="12">
        <f t="shared" si="0"/>
        <v>7222.6100000000006</v>
      </c>
      <c r="G31" s="12">
        <f t="shared" si="0"/>
        <v>7517.6100000000006</v>
      </c>
      <c r="H31" s="12">
        <f t="shared" si="0"/>
        <v>10098.83</v>
      </c>
      <c r="I31" s="12">
        <f t="shared" si="0"/>
        <v>16596.61</v>
      </c>
      <c r="J31" s="12">
        <f t="shared" si="0"/>
        <v>7655.6100000000006</v>
      </c>
      <c r="K31" s="12">
        <f t="shared" si="0"/>
        <v>46033.61</v>
      </c>
      <c r="L31" s="12">
        <f t="shared" si="0"/>
        <v>10198.61</v>
      </c>
      <c r="M31" s="12">
        <f t="shared" si="0"/>
        <v>9770.51</v>
      </c>
      <c r="N31" s="12">
        <f t="shared" si="0"/>
        <v>8468.61</v>
      </c>
      <c r="O31" s="18">
        <f>SUM(C31:N31)</f>
        <v>138835.95000000001</v>
      </c>
    </row>
    <row r="32" spans="1:15" x14ac:dyDescent="0.25">
      <c r="A32" s="19"/>
    </row>
    <row r="33" spans="1:1" x14ac:dyDescent="0.25">
      <c r="A33" s="19"/>
    </row>
    <row r="34" spans="1:1" x14ac:dyDescent="0.25">
      <c r="A34" t="s">
        <v>45</v>
      </c>
    </row>
  </sheetData>
  <mergeCells count="1">
    <mergeCell ref="G8:I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2016-03-17T06:58:05Z</dcterms:modified>
</cp:coreProperties>
</file>