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30" i="1" l="1"/>
  <c r="K30" i="1"/>
  <c r="I30" i="1"/>
  <c r="G30" i="1"/>
  <c r="E30" i="1"/>
  <c r="D30" i="1"/>
  <c r="C30" i="1"/>
  <c r="F29" i="1"/>
  <c r="J28" i="1"/>
  <c r="J30" i="1" s="1"/>
  <c r="L27" i="1"/>
  <c r="L30" i="1" s="1"/>
  <c r="H25" i="1"/>
  <c r="H30" i="1" s="1"/>
  <c r="F23" i="1"/>
  <c r="F30" i="1" s="1"/>
  <c r="M22" i="1"/>
  <c r="M30" i="1" s="1"/>
  <c r="O11" i="1"/>
  <c r="P11" i="1" s="1"/>
  <c r="O10" i="1"/>
  <c r="E7" i="1"/>
  <c r="D7" i="1"/>
  <c r="O30" i="1" l="1"/>
  <c r="P10" i="1" s="1"/>
</calcChain>
</file>

<file path=xl/sharedStrings.xml><?xml version="1.0" encoding="utf-8"?>
<sst xmlns="http://schemas.openxmlformats.org/spreadsheetml/2006/main" count="59" uniqueCount="47">
  <si>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</si>
  <si>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</si>
  <si>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ул.Кирова 16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</si>
  <si>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</si>
  <si>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</si>
  <si>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</si>
  <si>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</si>
  <si>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01.12.2014г.</t>
  </si>
  <si>
    <t>непосредственное управление</t>
  </si>
  <si>
    <t>с 01.04.2015г.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</si>
  <si>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</si>
  <si>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</si>
  <si>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</si>
  <si>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</si>
  <si>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</si>
  <si>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</si>
  <si>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</si>
  <si>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</si>
  <si>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</si>
  <si>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</si>
  <si>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</si>
  <si>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</si>
  <si>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</si>
  <si>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</si>
  <si>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</si>
  <si>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</si>
  <si>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установка дверей</t>
  </si>
  <si>
    <t>с 01.07.15 по 31.10.15 по 13.03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</si>
  <si>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</si>
  <si>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</si>
  <si>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</si>
  <si>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</si>
  <si>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</si>
  <si>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Управление МКД</t>
  </si>
  <si>
    <t>ППР, вызов специалиста</t>
  </si>
  <si>
    <t>аварийное обслуживание</t>
  </si>
  <si>
    <t>сантехнические работы</t>
  </si>
  <si>
    <t>работы по внутридомовому имуществу</t>
  </si>
  <si>
    <t>ремонт кровли</t>
  </si>
  <si>
    <t>очистка снега с крыши, отмостки</t>
  </si>
  <si>
    <t>подготовка и запуск отопления</t>
  </si>
  <si>
    <t>Очистка  снега техникой</t>
  </si>
  <si>
    <t>Установка входных дверей</t>
  </si>
  <si>
    <t>ремонт подъездов</t>
  </si>
  <si>
    <t>замена осветительных ламп, ремонт электрооборудования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</si>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</sst>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/>
    <xf numFmtId="0" fontId="0" fillId="0" borderId="4" xfId="0" applyFont="1" applyBorder="1"/>
    <xf numFmtId="0" fontId="0" fillId="0" borderId="4" xfId="0" applyBorder="1"/>
    <xf numFmtId="0" fontId="0" fillId="0" borderId="4" xfId="0" applyFill="1" applyBorder="1"/>
    <xf numFmtId="2" fontId="0" fillId="0" borderId="4" xfId="0" applyNumberFormat="1" applyBorder="1"/>
    <xf numFmtId="0" fontId="1" fillId="0" borderId="4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5" xfId="0" applyFill="1" applyBorder="1"/>
    <xf numFmtId="0" fontId="0" fillId="0" borderId="4" xfId="0" applyBorder="1" applyAlignment="1">
      <alignment horizontal="justify" vertical="justify"/>
    </xf>
    <xf numFmtId="2" fontId="1" fillId="0" borderId="4" xfId="0" applyNumberFormat="1" applyFont="1" applyBorder="1"/>
    <xf numFmtId="0" fontId="1" fillId="0" borderId="4" xfId="0" applyFont="1" applyBorder="1" applyAlignment="1">
      <alignment horizontal="right" vertical="justify"/>
    </xf>
    <xf numFmtId="3" fontId="3" fillId="0" borderId="0" xfId="0" applyNumberFormat="1" applyFont="1"/>
    <xf numFmtId="2" fontId="0" fillId="0" borderId="4" xfId="0" applyNumberFormat="1" applyBorder="1" applyAlignment="1">
      <alignment horizontal="justify" vertical="justify"/>
    </xf>
    <xf numFmtId="2" fontId="0" fillId="0" borderId="6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XFD1048576"/>
    </sheetView>
  </sheetViews>
  <sheetFormatPr defaultRowHeight="15" x14ac:dyDescent="0.25"/>
  <cols>
    <col min="1" max="1" width="30" customWidth="1"/>
    <col min="2" max="2" width="9.140625" customWidth="1"/>
    <col min="3" max="3" width="9.85546875" customWidth="1"/>
    <col min="15" max="15" width="10.85546875" customWidth="1"/>
    <col min="16" max="16" width="13.42578125" customWidth="1"/>
    <col min="257" max="257" width="30" customWidth="1"/>
    <col min="258" max="258" width="9.140625" customWidth="1"/>
    <col min="259" max="259" width="9.85546875" customWidth="1"/>
    <col min="271" max="271" width="10.85546875" customWidth="1"/>
    <col min="272" max="272" width="13.42578125" customWidth="1"/>
    <col min="513" max="513" width="30" customWidth="1"/>
    <col min="514" max="514" width="9.140625" customWidth="1"/>
    <col min="515" max="515" width="9.85546875" customWidth="1"/>
    <col min="527" max="527" width="10.85546875" customWidth="1"/>
    <col min="528" max="528" width="13.42578125" customWidth="1"/>
    <col min="769" max="769" width="30" customWidth="1"/>
    <col min="770" max="770" width="9.140625" customWidth="1"/>
    <col min="771" max="771" width="9.85546875" customWidth="1"/>
    <col min="783" max="783" width="10.85546875" customWidth="1"/>
    <col min="784" max="784" width="13.42578125" customWidth="1"/>
    <col min="1025" max="1025" width="30" customWidth="1"/>
    <col min="1026" max="1026" width="9.140625" customWidth="1"/>
    <col min="1027" max="1027" width="9.85546875" customWidth="1"/>
    <col min="1039" max="1039" width="10.85546875" customWidth="1"/>
    <col min="1040" max="1040" width="13.42578125" customWidth="1"/>
    <col min="1281" max="1281" width="30" customWidth="1"/>
    <col min="1282" max="1282" width="9.140625" customWidth="1"/>
    <col min="1283" max="1283" width="9.85546875" customWidth="1"/>
    <col min="1295" max="1295" width="10.85546875" customWidth="1"/>
    <col min="1296" max="1296" width="13.42578125" customWidth="1"/>
    <col min="1537" max="1537" width="30" customWidth="1"/>
    <col min="1538" max="1538" width="9.140625" customWidth="1"/>
    <col min="1539" max="1539" width="9.85546875" customWidth="1"/>
    <col min="1551" max="1551" width="10.85546875" customWidth="1"/>
    <col min="1552" max="1552" width="13.42578125" customWidth="1"/>
    <col min="1793" max="1793" width="30" customWidth="1"/>
    <col min="1794" max="1794" width="9.140625" customWidth="1"/>
    <col min="1795" max="1795" width="9.85546875" customWidth="1"/>
    <col min="1807" max="1807" width="10.85546875" customWidth="1"/>
    <col min="1808" max="1808" width="13.42578125" customWidth="1"/>
    <col min="2049" max="2049" width="30" customWidth="1"/>
    <col min="2050" max="2050" width="9.140625" customWidth="1"/>
    <col min="2051" max="2051" width="9.85546875" customWidth="1"/>
    <col min="2063" max="2063" width="10.85546875" customWidth="1"/>
    <col min="2064" max="2064" width="13.42578125" customWidth="1"/>
    <col min="2305" max="2305" width="30" customWidth="1"/>
    <col min="2306" max="2306" width="9.140625" customWidth="1"/>
    <col min="2307" max="2307" width="9.85546875" customWidth="1"/>
    <col min="2319" max="2319" width="10.85546875" customWidth="1"/>
    <col min="2320" max="2320" width="13.42578125" customWidth="1"/>
    <col min="2561" max="2561" width="30" customWidth="1"/>
    <col min="2562" max="2562" width="9.140625" customWidth="1"/>
    <col min="2563" max="2563" width="9.85546875" customWidth="1"/>
    <col min="2575" max="2575" width="10.85546875" customWidth="1"/>
    <col min="2576" max="2576" width="13.42578125" customWidth="1"/>
    <col min="2817" max="2817" width="30" customWidth="1"/>
    <col min="2818" max="2818" width="9.140625" customWidth="1"/>
    <col min="2819" max="2819" width="9.85546875" customWidth="1"/>
    <col min="2831" max="2831" width="10.85546875" customWidth="1"/>
    <col min="2832" max="2832" width="13.42578125" customWidth="1"/>
    <col min="3073" max="3073" width="30" customWidth="1"/>
    <col min="3074" max="3074" width="9.140625" customWidth="1"/>
    <col min="3075" max="3075" width="9.85546875" customWidth="1"/>
    <col min="3087" max="3087" width="10.85546875" customWidth="1"/>
    <col min="3088" max="3088" width="13.42578125" customWidth="1"/>
    <col min="3329" max="3329" width="30" customWidth="1"/>
    <col min="3330" max="3330" width="9.140625" customWidth="1"/>
    <col min="3331" max="3331" width="9.85546875" customWidth="1"/>
    <col min="3343" max="3343" width="10.85546875" customWidth="1"/>
    <col min="3344" max="3344" width="13.42578125" customWidth="1"/>
    <col min="3585" max="3585" width="30" customWidth="1"/>
    <col min="3586" max="3586" width="9.140625" customWidth="1"/>
    <col min="3587" max="3587" width="9.85546875" customWidth="1"/>
    <col min="3599" max="3599" width="10.85546875" customWidth="1"/>
    <col min="3600" max="3600" width="13.42578125" customWidth="1"/>
    <col min="3841" max="3841" width="30" customWidth="1"/>
    <col min="3842" max="3842" width="9.140625" customWidth="1"/>
    <col min="3843" max="3843" width="9.85546875" customWidth="1"/>
    <col min="3855" max="3855" width="10.85546875" customWidth="1"/>
    <col min="3856" max="3856" width="13.42578125" customWidth="1"/>
    <col min="4097" max="4097" width="30" customWidth="1"/>
    <col min="4098" max="4098" width="9.140625" customWidth="1"/>
    <col min="4099" max="4099" width="9.85546875" customWidth="1"/>
    <col min="4111" max="4111" width="10.85546875" customWidth="1"/>
    <col min="4112" max="4112" width="13.42578125" customWidth="1"/>
    <col min="4353" max="4353" width="30" customWidth="1"/>
    <col min="4354" max="4354" width="9.140625" customWidth="1"/>
    <col min="4355" max="4355" width="9.85546875" customWidth="1"/>
    <col min="4367" max="4367" width="10.85546875" customWidth="1"/>
    <col min="4368" max="4368" width="13.42578125" customWidth="1"/>
    <col min="4609" max="4609" width="30" customWidth="1"/>
    <col min="4610" max="4610" width="9.140625" customWidth="1"/>
    <col min="4611" max="4611" width="9.85546875" customWidth="1"/>
    <col min="4623" max="4623" width="10.85546875" customWidth="1"/>
    <col min="4624" max="4624" width="13.42578125" customWidth="1"/>
    <col min="4865" max="4865" width="30" customWidth="1"/>
    <col min="4866" max="4866" width="9.140625" customWidth="1"/>
    <col min="4867" max="4867" width="9.85546875" customWidth="1"/>
    <col min="4879" max="4879" width="10.85546875" customWidth="1"/>
    <col min="4880" max="4880" width="13.42578125" customWidth="1"/>
    <col min="5121" max="5121" width="30" customWidth="1"/>
    <col min="5122" max="5122" width="9.140625" customWidth="1"/>
    <col min="5123" max="5123" width="9.85546875" customWidth="1"/>
    <col min="5135" max="5135" width="10.85546875" customWidth="1"/>
    <col min="5136" max="5136" width="13.42578125" customWidth="1"/>
    <col min="5377" max="5377" width="30" customWidth="1"/>
    <col min="5378" max="5378" width="9.140625" customWidth="1"/>
    <col min="5379" max="5379" width="9.85546875" customWidth="1"/>
    <col min="5391" max="5391" width="10.85546875" customWidth="1"/>
    <col min="5392" max="5392" width="13.42578125" customWidth="1"/>
    <col min="5633" max="5633" width="30" customWidth="1"/>
    <col min="5634" max="5634" width="9.140625" customWidth="1"/>
    <col min="5635" max="5635" width="9.85546875" customWidth="1"/>
    <col min="5647" max="5647" width="10.85546875" customWidth="1"/>
    <col min="5648" max="5648" width="13.42578125" customWidth="1"/>
    <col min="5889" max="5889" width="30" customWidth="1"/>
    <col min="5890" max="5890" width="9.140625" customWidth="1"/>
    <col min="5891" max="5891" width="9.85546875" customWidth="1"/>
    <col min="5903" max="5903" width="10.85546875" customWidth="1"/>
    <col min="5904" max="5904" width="13.42578125" customWidth="1"/>
    <col min="6145" max="6145" width="30" customWidth="1"/>
    <col min="6146" max="6146" width="9.140625" customWidth="1"/>
    <col min="6147" max="6147" width="9.85546875" customWidth="1"/>
    <col min="6159" max="6159" width="10.85546875" customWidth="1"/>
    <col min="6160" max="6160" width="13.42578125" customWidth="1"/>
    <col min="6401" max="6401" width="30" customWidth="1"/>
    <col min="6402" max="6402" width="9.140625" customWidth="1"/>
    <col min="6403" max="6403" width="9.85546875" customWidth="1"/>
    <col min="6415" max="6415" width="10.85546875" customWidth="1"/>
    <col min="6416" max="6416" width="13.42578125" customWidth="1"/>
    <col min="6657" max="6657" width="30" customWidth="1"/>
    <col min="6658" max="6658" width="9.140625" customWidth="1"/>
    <col min="6659" max="6659" width="9.85546875" customWidth="1"/>
    <col min="6671" max="6671" width="10.85546875" customWidth="1"/>
    <col min="6672" max="6672" width="13.42578125" customWidth="1"/>
    <col min="6913" max="6913" width="30" customWidth="1"/>
    <col min="6914" max="6914" width="9.140625" customWidth="1"/>
    <col min="6915" max="6915" width="9.85546875" customWidth="1"/>
    <col min="6927" max="6927" width="10.85546875" customWidth="1"/>
    <col min="6928" max="6928" width="13.42578125" customWidth="1"/>
    <col min="7169" max="7169" width="30" customWidth="1"/>
    <col min="7170" max="7170" width="9.140625" customWidth="1"/>
    <col min="7171" max="7171" width="9.85546875" customWidth="1"/>
    <col min="7183" max="7183" width="10.85546875" customWidth="1"/>
    <col min="7184" max="7184" width="13.42578125" customWidth="1"/>
    <col min="7425" max="7425" width="30" customWidth="1"/>
    <col min="7426" max="7426" width="9.140625" customWidth="1"/>
    <col min="7427" max="7427" width="9.85546875" customWidth="1"/>
    <col min="7439" max="7439" width="10.85546875" customWidth="1"/>
    <col min="7440" max="7440" width="13.42578125" customWidth="1"/>
    <col min="7681" max="7681" width="30" customWidth="1"/>
    <col min="7682" max="7682" width="9.140625" customWidth="1"/>
    <col min="7683" max="7683" width="9.85546875" customWidth="1"/>
    <col min="7695" max="7695" width="10.85546875" customWidth="1"/>
    <col min="7696" max="7696" width="13.42578125" customWidth="1"/>
    <col min="7937" max="7937" width="30" customWidth="1"/>
    <col min="7938" max="7938" width="9.140625" customWidth="1"/>
    <col min="7939" max="7939" width="9.85546875" customWidth="1"/>
    <col min="7951" max="7951" width="10.85546875" customWidth="1"/>
    <col min="7952" max="7952" width="13.42578125" customWidth="1"/>
    <col min="8193" max="8193" width="30" customWidth="1"/>
    <col min="8194" max="8194" width="9.140625" customWidth="1"/>
    <col min="8195" max="8195" width="9.85546875" customWidth="1"/>
    <col min="8207" max="8207" width="10.85546875" customWidth="1"/>
    <col min="8208" max="8208" width="13.42578125" customWidth="1"/>
    <col min="8449" max="8449" width="30" customWidth="1"/>
    <col min="8450" max="8450" width="9.140625" customWidth="1"/>
    <col min="8451" max="8451" width="9.85546875" customWidth="1"/>
    <col min="8463" max="8463" width="10.85546875" customWidth="1"/>
    <col min="8464" max="8464" width="13.42578125" customWidth="1"/>
    <col min="8705" max="8705" width="30" customWidth="1"/>
    <col min="8706" max="8706" width="9.140625" customWidth="1"/>
    <col min="8707" max="8707" width="9.85546875" customWidth="1"/>
    <col min="8719" max="8719" width="10.85546875" customWidth="1"/>
    <col min="8720" max="8720" width="13.42578125" customWidth="1"/>
    <col min="8961" max="8961" width="30" customWidth="1"/>
    <col min="8962" max="8962" width="9.140625" customWidth="1"/>
    <col min="8963" max="8963" width="9.85546875" customWidth="1"/>
    <col min="8975" max="8975" width="10.85546875" customWidth="1"/>
    <col min="8976" max="8976" width="13.42578125" customWidth="1"/>
    <col min="9217" max="9217" width="30" customWidth="1"/>
    <col min="9218" max="9218" width="9.140625" customWidth="1"/>
    <col min="9219" max="9219" width="9.85546875" customWidth="1"/>
    <col min="9231" max="9231" width="10.85546875" customWidth="1"/>
    <col min="9232" max="9232" width="13.42578125" customWidth="1"/>
    <col min="9473" max="9473" width="30" customWidth="1"/>
    <col min="9474" max="9474" width="9.140625" customWidth="1"/>
    <col min="9475" max="9475" width="9.85546875" customWidth="1"/>
    <col min="9487" max="9487" width="10.85546875" customWidth="1"/>
    <col min="9488" max="9488" width="13.42578125" customWidth="1"/>
    <col min="9729" max="9729" width="30" customWidth="1"/>
    <col min="9730" max="9730" width="9.140625" customWidth="1"/>
    <col min="9731" max="9731" width="9.85546875" customWidth="1"/>
    <col min="9743" max="9743" width="10.85546875" customWidth="1"/>
    <col min="9744" max="9744" width="13.42578125" customWidth="1"/>
    <col min="9985" max="9985" width="30" customWidth="1"/>
    <col min="9986" max="9986" width="9.140625" customWidth="1"/>
    <col min="9987" max="9987" width="9.85546875" customWidth="1"/>
    <col min="9999" max="9999" width="10.85546875" customWidth="1"/>
    <col min="10000" max="10000" width="13.42578125" customWidth="1"/>
    <col min="10241" max="10241" width="30" customWidth="1"/>
    <col min="10242" max="10242" width="9.140625" customWidth="1"/>
    <col min="10243" max="10243" width="9.85546875" customWidth="1"/>
    <col min="10255" max="10255" width="10.85546875" customWidth="1"/>
    <col min="10256" max="10256" width="13.42578125" customWidth="1"/>
    <col min="10497" max="10497" width="30" customWidth="1"/>
    <col min="10498" max="10498" width="9.140625" customWidth="1"/>
    <col min="10499" max="10499" width="9.85546875" customWidth="1"/>
    <col min="10511" max="10511" width="10.85546875" customWidth="1"/>
    <col min="10512" max="10512" width="13.42578125" customWidth="1"/>
    <col min="10753" max="10753" width="30" customWidth="1"/>
    <col min="10754" max="10754" width="9.140625" customWidth="1"/>
    <col min="10755" max="10755" width="9.85546875" customWidth="1"/>
    <col min="10767" max="10767" width="10.85546875" customWidth="1"/>
    <col min="10768" max="10768" width="13.42578125" customWidth="1"/>
    <col min="11009" max="11009" width="30" customWidth="1"/>
    <col min="11010" max="11010" width="9.140625" customWidth="1"/>
    <col min="11011" max="11011" width="9.85546875" customWidth="1"/>
    <col min="11023" max="11023" width="10.85546875" customWidth="1"/>
    <col min="11024" max="11024" width="13.42578125" customWidth="1"/>
    <col min="11265" max="11265" width="30" customWidth="1"/>
    <col min="11266" max="11266" width="9.140625" customWidth="1"/>
    <col min="11267" max="11267" width="9.85546875" customWidth="1"/>
    <col min="11279" max="11279" width="10.85546875" customWidth="1"/>
    <col min="11280" max="11280" width="13.42578125" customWidth="1"/>
    <col min="11521" max="11521" width="30" customWidth="1"/>
    <col min="11522" max="11522" width="9.140625" customWidth="1"/>
    <col min="11523" max="11523" width="9.85546875" customWidth="1"/>
    <col min="11535" max="11535" width="10.85546875" customWidth="1"/>
    <col min="11536" max="11536" width="13.42578125" customWidth="1"/>
    <col min="11777" max="11777" width="30" customWidth="1"/>
    <col min="11778" max="11778" width="9.140625" customWidth="1"/>
    <col min="11779" max="11779" width="9.85546875" customWidth="1"/>
    <col min="11791" max="11791" width="10.85546875" customWidth="1"/>
    <col min="11792" max="11792" width="13.42578125" customWidth="1"/>
    <col min="12033" max="12033" width="30" customWidth="1"/>
    <col min="12034" max="12034" width="9.140625" customWidth="1"/>
    <col min="12035" max="12035" width="9.85546875" customWidth="1"/>
    <col min="12047" max="12047" width="10.85546875" customWidth="1"/>
    <col min="12048" max="12048" width="13.42578125" customWidth="1"/>
    <col min="12289" max="12289" width="30" customWidth="1"/>
    <col min="12290" max="12290" width="9.140625" customWidth="1"/>
    <col min="12291" max="12291" width="9.85546875" customWidth="1"/>
    <col min="12303" max="12303" width="10.85546875" customWidth="1"/>
    <col min="12304" max="12304" width="13.42578125" customWidth="1"/>
    <col min="12545" max="12545" width="30" customWidth="1"/>
    <col min="12546" max="12546" width="9.140625" customWidth="1"/>
    <col min="12547" max="12547" width="9.85546875" customWidth="1"/>
    <col min="12559" max="12559" width="10.85546875" customWidth="1"/>
    <col min="12560" max="12560" width="13.42578125" customWidth="1"/>
    <col min="12801" max="12801" width="30" customWidth="1"/>
    <col min="12802" max="12802" width="9.140625" customWidth="1"/>
    <col min="12803" max="12803" width="9.85546875" customWidth="1"/>
    <col min="12815" max="12815" width="10.85546875" customWidth="1"/>
    <col min="12816" max="12816" width="13.42578125" customWidth="1"/>
    <col min="13057" max="13057" width="30" customWidth="1"/>
    <col min="13058" max="13058" width="9.140625" customWidth="1"/>
    <col min="13059" max="13059" width="9.85546875" customWidth="1"/>
    <col min="13071" max="13071" width="10.85546875" customWidth="1"/>
    <col min="13072" max="13072" width="13.42578125" customWidth="1"/>
    <col min="13313" max="13313" width="30" customWidth="1"/>
    <col min="13314" max="13314" width="9.140625" customWidth="1"/>
    <col min="13315" max="13315" width="9.85546875" customWidth="1"/>
    <col min="13327" max="13327" width="10.85546875" customWidth="1"/>
    <col min="13328" max="13328" width="13.42578125" customWidth="1"/>
    <col min="13569" max="13569" width="30" customWidth="1"/>
    <col min="13570" max="13570" width="9.140625" customWidth="1"/>
    <col min="13571" max="13571" width="9.85546875" customWidth="1"/>
    <col min="13583" max="13583" width="10.85546875" customWidth="1"/>
    <col min="13584" max="13584" width="13.42578125" customWidth="1"/>
    <col min="13825" max="13825" width="30" customWidth="1"/>
    <col min="13826" max="13826" width="9.140625" customWidth="1"/>
    <col min="13827" max="13827" width="9.85546875" customWidth="1"/>
    <col min="13839" max="13839" width="10.85546875" customWidth="1"/>
    <col min="13840" max="13840" width="13.42578125" customWidth="1"/>
    <col min="14081" max="14081" width="30" customWidth="1"/>
    <col min="14082" max="14082" width="9.140625" customWidth="1"/>
    <col min="14083" max="14083" width="9.85546875" customWidth="1"/>
    <col min="14095" max="14095" width="10.85546875" customWidth="1"/>
    <col min="14096" max="14096" width="13.42578125" customWidth="1"/>
    <col min="14337" max="14337" width="30" customWidth="1"/>
    <col min="14338" max="14338" width="9.140625" customWidth="1"/>
    <col min="14339" max="14339" width="9.85546875" customWidth="1"/>
    <col min="14351" max="14351" width="10.85546875" customWidth="1"/>
    <col min="14352" max="14352" width="13.42578125" customWidth="1"/>
    <col min="14593" max="14593" width="30" customWidth="1"/>
    <col min="14594" max="14594" width="9.140625" customWidth="1"/>
    <col min="14595" max="14595" width="9.85546875" customWidth="1"/>
    <col min="14607" max="14607" width="10.85546875" customWidth="1"/>
    <col min="14608" max="14608" width="13.42578125" customWidth="1"/>
    <col min="14849" max="14849" width="30" customWidth="1"/>
    <col min="14850" max="14850" width="9.140625" customWidth="1"/>
    <col min="14851" max="14851" width="9.85546875" customWidth="1"/>
    <col min="14863" max="14863" width="10.85546875" customWidth="1"/>
    <col min="14864" max="14864" width="13.42578125" customWidth="1"/>
    <col min="15105" max="15105" width="30" customWidth="1"/>
    <col min="15106" max="15106" width="9.140625" customWidth="1"/>
    <col min="15107" max="15107" width="9.85546875" customWidth="1"/>
    <col min="15119" max="15119" width="10.85546875" customWidth="1"/>
    <col min="15120" max="15120" width="13.42578125" customWidth="1"/>
    <col min="15361" max="15361" width="30" customWidth="1"/>
    <col min="15362" max="15362" width="9.140625" customWidth="1"/>
    <col min="15363" max="15363" width="9.85546875" customWidth="1"/>
    <col min="15375" max="15375" width="10.85546875" customWidth="1"/>
    <col min="15376" max="15376" width="13.42578125" customWidth="1"/>
    <col min="15617" max="15617" width="30" customWidth="1"/>
    <col min="15618" max="15618" width="9.140625" customWidth="1"/>
    <col min="15619" max="15619" width="9.85546875" customWidth="1"/>
    <col min="15631" max="15631" width="10.85546875" customWidth="1"/>
    <col min="15632" max="15632" width="13.42578125" customWidth="1"/>
    <col min="15873" max="15873" width="30" customWidth="1"/>
    <col min="15874" max="15874" width="9.140625" customWidth="1"/>
    <col min="15875" max="15875" width="9.85546875" customWidth="1"/>
    <col min="15887" max="15887" width="10.85546875" customWidth="1"/>
    <col min="15888" max="15888" width="13.42578125" customWidth="1"/>
    <col min="16129" max="16129" width="30" customWidth="1"/>
    <col min="16130" max="16130" width="9.140625" customWidth="1"/>
    <col min="16131" max="16131" width="9.85546875" customWidth="1"/>
    <col min="16143" max="16143" width="10.85546875" customWidth="1"/>
    <col min="16144" max="16144" width="13.42578125" customWidth="1"/>
  </cols>
  <sheetData>
    <row r="1" spans="1:16" x14ac:dyDescent="0.25">
      <c r="A1" s="1" t="s">
        <v>0</v>
      </c>
      <c r="B1" s="1"/>
      <c r="C1" s="1"/>
    </row>
    <row r="2" spans="1:16" x14ac:dyDescent="0.25">
      <c r="A2" s="1" t="s">
        <v>1</v>
      </c>
      <c r="B2" s="1"/>
      <c r="C2" s="1"/>
    </row>
    <row r="3" spans="1:16" x14ac:dyDescent="0.25">
      <c r="A3" s="1" t="s">
        <v>2</v>
      </c>
      <c r="B3" s="1"/>
      <c r="C3" s="1"/>
    </row>
    <row r="4" spans="1:16" x14ac:dyDescent="0.25">
      <c r="A4" s="1"/>
      <c r="B4" s="1"/>
      <c r="C4" s="1"/>
    </row>
    <row r="5" spans="1:16" x14ac:dyDescent="0.25">
      <c r="A5" s="2" t="s">
        <v>3</v>
      </c>
      <c r="B5" s="3"/>
      <c r="C5" s="3"/>
      <c r="D5">
        <v>1014.14</v>
      </c>
      <c r="E5" t="s">
        <v>4</v>
      </c>
    </row>
    <row r="6" spans="1:16" x14ac:dyDescent="0.25">
      <c r="A6" s="2" t="s">
        <v>5</v>
      </c>
      <c r="B6" s="3"/>
      <c r="C6" s="3"/>
      <c r="D6">
        <v>10.15</v>
      </c>
      <c r="E6">
        <v>11.33</v>
      </c>
    </row>
    <row r="7" spans="1:16" x14ac:dyDescent="0.25">
      <c r="A7" s="1" t="s">
        <v>6</v>
      </c>
      <c r="B7" s="1"/>
      <c r="C7" s="1"/>
      <c r="D7">
        <f>D5*D6</f>
        <v>10293.521000000001</v>
      </c>
      <c r="E7">
        <f>D5*E6</f>
        <v>11490.206200000001</v>
      </c>
    </row>
    <row r="8" spans="1:16" x14ac:dyDescent="0.25">
      <c r="A8" s="1" t="s">
        <v>7</v>
      </c>
      <c r="B8" s="1" t="s">
        <v>8</v>
      </c>
      <c r="C8" s="1"/>
      <c r="D8" s="4"/>
      <c r="E8" s="5" t="s">
        <v>9</v>
      </c>
      <c r="F8" s="5"/>
      <c r="G8" s="5"/>
    </row>
    <row r="9" spans="1:16" x14ac:dyDescent="0.25">
      <c r="A9" s="6" t="s">
        <v>10</v>
      </c>
      <c r="B9" s="7">
        <v>2014</v>
      </c>
      <c r="C9" s="7" t="s">
        <v>11</v>
      </c>
      <c r="D9" s="8" t="s">
        <v>12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9" t="s">
        <v>23</v>
      </c>
      <c r="P9" s="9" t="s">
        <v>24</v>
      </c>
    </row>
    <row r="10" spans="1:16" x14ac:dyDescent="0.25">
      <c r="A10" s="8" t="s">
        <v>25</v>
      </c>
      <c r="B10" s="8">
        <v>-13153.19</v>
      </c>
      <c r="C10" s="8">
        <v>8761.2999999999993</v>
      </c>
      <c r="D10" s="8">
        <v>8399.16</v>
      </c>
      <c r="E10" s="8">
        <v>9279.07</v>
      </c>
      <c r="F10" s="8">
        <v>9958.73</v>
      </c>
      <c r="G10" s="8">
        <v>10529.48</v>
      </c>
      <c r="H10" s="8">
        <v>10410.35</v>
      </c>
      <c r="I10" s="8">
        <v>7781.9</v>
      </c>
      <c r="J10" s="8">
        <v>11791.7</v>
      </c>
      <c r="K10" s="8">
        <v>8108.7</v>
      </c>
      <c r="L10" s="8">
        <v>14192.88</v>
      </c>
      <c r="M10" s="8">
        <v>12194.57</v>
      </c>
      <c r="N10" s="8">
        <v>34504.959999999999</v>
      </c>
      <c r="O10" s="8">
        <f>SUM(C10:N10)</f>
        <v>145912.79999999999</v>
      </c>
      <c r="P10" s="10">
        <f>O10+B10-O30</f>
        <v>10765.179999999993</v>
      </c>
    </row>
    <row r="11" spans="1:16" x14ac:dyDescent="0.25">
      <c r="A11" s="11" t="s">
        <v>26</v>
      </c>
      <c r="B11" s="8" t="s">
        <v>27</v>
      </c>
      <c r="C11" s="8"/>
      <c r="D11" s="8"/>
      <c r="E11" s="8"/>
      <c r="F11" s="8"/>
      <c r="G11" s="8"/>
      <c r="H11" s="8"/>
      <c r="I11" s="8">
        <v>1910.16</v>
      </c>
      <c r="J11" s="8">
        <v>12245.48</v>
      </c>
      <c r="K11" s="8">
        <v>12122.84</v>
      </c>
      <c r="L11" s="8">
        <v>16457.61</v>
      </c>
      <c r="M11" s="8">
        <v>9032.2800000000007</v>
      </c>
      <c r="N11" s="8">
        <v>1166.8399999999999</v>
      </c>
      <c r="O11" s="8">
        <f>SUM(I11:N11)</f>
        <v>52935.209999999992</v>
      </c>
      <c r="P11" s="10">
        <f>O11-O27</f>
        <v>72.209999999991851</v>
      </c>
    </row>
    <row r="12" spans="1:16" x14ac:dyDescent="0.25">
      <c r="A12" s="12"/>
      <c r="B12" s="12"/>
      <c r="C12" s="12"/>
      <c r="O12" s="13"/>
    </row>
    <row r="13" spans="1:16" x14ac:dyDescent="0.25">
      <c r="A13" s="1" t="s">
        <v>28</v>
      </c>
      <c r="B13" s="1"/>
      <c r="C13" s="1"/>
    </row>
    <row r="14" spans="1:16" x14ac:dyDescent="0.25">
      <c r="A14" s="8" t="s">
        <v>29</v>
      </c>
      <c r="B14" s="8"/>
      <c r="C14" s="8" t="s">
        <v>11</v>
      </c>
      <c r="D14" s="8" t="s">
        <v>12</v>
      </c>
      <c r="E14" s="8" t="s">
        <v>13</v>
      </c>
      <c r="F14" s="8" t="s">
        <v>14</v>
      </c>
      <c r="G14" s="8" t="s">
        <v>15</v>
      </c>
      <c r="H14" s="8" t="s">
        <v>16</v>
      </c>
      <c r="I14" s="8" t="s">
        <v>17</v>
      </c>
      <c r="J14" s="8" t="s">
        <v>18</v>
      </c>
      <c r="K14" s="8" t="s">
        <v>19</v>
      </c>
      <c r="L14" s="8" t="s">
        <v>20</v>
      </c>
      <c r="M14" s="8" t="s">
        <v>21</v>
      </c>
      <c r="N14" s="8" t="s">
        <v>22</v>
      </c>
      <c r="O14" s="14"/>
    </row>
    <row r="15" spans="1:16" ht="26.25" customHeight="1" x14ac:dyDescent="0.25">
      <c r="A15" s="15" t="s">
        <v>30</v>
      </c>
      <c r="B15" s="15"/>
      <c r="C15" s="16">
        <v>1703.76</v>
      </c>
      <c r="D15" s="16">
        <v>1703.76</v>
      </c>
      <c r="E15" s="16">
        <v>1703.76</v>
      </c>
      <c r="F15" s="16">
        <v>2048.56</v>
      </c>
      <c r="G15" s="16">
        <v>2048.56</v>
      </c>
      <c r="H15" s="16">
        <v>2048.56</v>
      </c>
      <c r="I15" s="16">
        <v>2048.56</v>
      </c>
      <c r="J15" s="16">
        <v>1536.36</v>
      </c>
      <c r="K15" s="16">
        <v>2048.56</v>
      </c>
      <c r="L15" s="16">
        <v>2048.56</v>
      </c>
      <c r="M15" s="16">
        <v>1536.42</v>
      </c>
      <c r="N15" s="16">
        <v>2048.56</v>
      </c>
    </row>
    <row r="16" spans="1:16" ht="25.5" customHeight="1" x14ac:dyDescent="0.25">
      <c r="A16" s="15" t="s">
        <v>31</v>
      </c>
      <c r="B16" s="15"/>
      <c r="C16" s="16">
        <v>2078.9899999999998</v>
      </c>
      <c r="D16" s="16">
        <v>2078.9899999999998</v>
      </c>
      <c r="E16" s="16">
        <v>2078.9899999999998</v>
      </c>
      <c r="F16" s="16">
        <v>2068.85</v>
      </c>
      <c r="G16" s="16">
        <v>2068.85</v>
      </c>
      <c r="H16" s="16">
        <v>2068.85</v>
      </c>
      <c r="I16" s="16">
        <v>2068.85</v>
      </c>
      <c r="J16" s="16">
        <v>2068.85</v>
      </c>
      <c r="K16" s="16">
        <v>2068.85</v>
      </c>
      <c r="L16" s="16">
        <v>2068.85</v>
      </c>
      <c r="M16" s="16">
        <v>2068.85</v>
      </c>
      <c r="N16" s="16">
        <v>2068.85</v>
      </c>
    </row>
    <row r="17" spans="1:15" ht="25.5" customHeight="1" x14ac:dyDescent="0.25">
      <c r="A17" s="15" t="s">
        <v>32</v>
      </c>
      <c r="B17" s="15"/>
      <c r="C17" s="17">
        <v>862.02</v>
      </c>
      <c r="D17" s="17">
        <v>862.02</v>
      </c>
      <c r="E17" s="17">
        <v>862.02</v>
      </c>
      <c r="F17" s="17">
        <v>537.49</v>
      </c>
      <c r="G17" s="17">
        <v>537.49</v>
      </c>
      <c r="H17" s="17">
        <v>537.49</v>
      </c>
      <c r="I17" s="17">
        <v>537.49</v>
      </c>
      <c r="J17" s="17">
        <v>537.49</v>
      </c>
      <c r="K17" s="17">
        <v>537.49</v>
      </c>
      <c r="L17" s="17">
        <v>537.49</v>
      </c>
      <c r="M17" s="17">
        <v>537.49</v>
      </c>
      <c r="N17" s="17">
        <v>537.49</v>
      </c>
    </row>
    <row r="18" spans="1:15" ht="15.75" customHeight="1" x14ac:dyDescent="0.25">
      <c r="A18" s="15" t="s">
        <v>33</v>
      </c>
      <c r="B18" s="15"/>
      <c r="C18" s="17"/>
      <c r="D18" s="17"/>
      <c r="E18" s="17"/>
      <c r="F18" s="17">
        <v>1521.21</v>
      </c>
      <c r="G18" s="17">
        <v>1521.21</v>
      </c>
      <c r="H18" s="17">
        <v>1521.21</v>
      </c>
      <c r="I18" s="17">
        <v>1521.21</v>
      </c>
      <c r="J18" s="17">
        <v>1521.21</v>
      </c>
      <c r="K18" s="17">
        <v>1521.21</v>
      </c>
      <c r="L18" s="17">
        <v>1521.21</v>
      </c>
      <c r="M18" s="17">
        <v>1521.21</v>
      </c>
      <c r="N18" s="17">
        <v>1521.21</v>
      </c>
    </row>
    <row r="19" spans="1:15" ht="17.25" customHeight="1" x14ac:dyDescent="0.25">
      <c r="A19" s="15" t="s">
        <v>34</v>
      </c>
      <c r="B19" s="15"/>
      <c r="C19" s="15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5" ht="18.75" customHeight="1" x14ac:dyDescent="0.25">
      <c r="A20" s="15" t="s">
        <v>35</v>
      </c>
      <c r="B20" s="15"/>
      <c r="C20" s="17">
        <v>1977.57</v>
      </c>
      <c r="D20" s="17">
        <v>1977.57</v>
      </c>
      <c r="E20" s="17">
        <v>1977.57</v>
      </c>
      <c r="F20" s="17">
        <v>1815.31</v>
      </c>
      <c r="G20" s="17">
        <v>1815.31</v>
      </c>
      <c r="H20" s="17">
        <v>1815.31</v>
      </c>
      <c r="I20" s="17">
        <v>1815.31</v>
      </c>
      <c r="J20" s="17">
        <v>1815.31</v>
      </c>
      <c r="K20" s="17">
        <v>1815.31</v>
      </c>
      <c r="L20" s="17">
        <v>1815.31</v>
      </c>
      <c r="M20" s="17">
        <v>1815.31</v>
      </c>
      <c r="N20" s="17">
        <v>1815.31</v>
      </c>
    </row>
    <row r="21" spans="1:15" ht="15" customHeight="1" x14ac:dyDescent="0.25">
      <c r="A21" s="15" t="s">
        <v>36</v>
      </c>
      <c r="B21" s="15"/>
      <c r="C21" s="15"/>
      <c r="D21" s="10"/>
      <c r="E21" s="10"/>
      <c r="F21" s="10"/>
      <c r="G21" s="10"/>
      <c r="H21" s="10"/>
      <c r="I21" s="10"/>
      <c r="J21" s="10">
        <v>340</v>
      </c>
      <c r="K21" s="10"/>
      <c r="L21" s="10"/>
      <c r="M21" s="10"/>
      <c r="N21" s="10"/>
    </row>
    <row r="22" spans="1:15" ht="25.5" customHeight="1" x14ac:dyDescent="0.25">
      <c r="A22" s="15" t="s">
        <v>37</v>
      </c>
      <c r="B22" s="15"/>
      <c r="C22" s="15"/>
      <c r="D22" s="10"/>
      <c r="E22" s="10"/>
      <c r="F22" s="10">
        <v>588</v>
      </c>
      <c r="G22" s="10"/>
      <c r="H22" s="10"/>
      <c r="I22" s="10"/>
      <c r="J22" s="10"/>
      <c r="K22" s="10"/>
      <c r="L22" s="10"/>
      <c r="M22" s="10">
        <f>1158+1587</f>
        <v>2745</v>
      </c>
      <c r="N22" s="10"/>
    </row>
    <row r="23" spans="1:15" ht="18.75" customHeight="1" x14ac:dyDescent="0.25">
      <c r="A23" s="15" t="s">
        <v>38</v>
      </c>
      <c r="B23" s="15"/>
      <c r="C23" s="15"/>
      <c r="D23" s="10"/>
      <c r="E23" s="10"/>
      <c r="F23" s="10">
        <f>1237+1005.3</f>
        <v>2242.3000000000002</v>
      </c>
      <c r="G23" s="10"/>
      <c r="H23" s="10"/>
      <c r="I23" s="10"/>
      <c r="J23" s="10"/>
      <c r="K23" s="10"/>
      <c r="L23" s="10"/>
      <c r="M23" s="10"/>
      <c r="N23" s="10"/>
    </row>
    <row r="24" spans="1:15" ht="15.75" customHeight="1" x14ac:dyDescent="0.25">
      <c r="A24" s="15" t="s">
        <v>39</v>
      </c>
      <c r="B24" s="15"/>
      <c r="C24" s="15"/>
      <c r="D24" s="10">
        <v>882</v>
      </c>
      <c r="E24" s="10"/>
      <c r="F24" s="10"/>
      <c r="G24" s="10"/>
      <c r="H24" s="10"/>
      <c r="I24" s="10"/>
      <c r="J24" s="10"/>
      <c r="K24" s="10"/>
      <c r="L24" s="10"/>
      <c r="M24" s="10"/>
      <c r="N24" s="10">
        <v>1547</v>
      </c>
    </row>
    <row r="25" spans="1:15" ht="15.75" customHeight="1" x14ac:dyDescent="0.25">
      <c r="A25" s="15" t="s">
        <v>40</v>
      </c>
      <c r="B25" s="15"/>
      <c r="C25" s="15"/>
      <c r="D25" s="10"/>
      <c r="E25" s="10"/>
      <c r="F25" s="10"/>
      <c r="G25" s="10"/>
      <c r="H25" s="10">
        <f>1058.17+2208</f>
        <v>3266.17</v>
      </c>
      <c r="I25" s="10"/>
      <c r="J25" s="10"/>
      <c r="K25" s="10"/>
      <c r="L25" s="10">
        <v>4591</v>
      </c>
      <c r="M25" s="10"/>
      <c r="N25" s="10"/>
    </row>
    <row r="26" spans="1:15" ht="17.25" customHeight="1" x14ac:dyDescent="0.25">
      <c r="A26" s="15" t="s">
        <v>41</v>
      </c>
      <c r="B26" s="15"/>
      <c r="C26" s="1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5" ht="17.25" customHeight="1" x14ac:dyDescent="0.25">
      <c r="A27" s="15" t="s">
        <v>42</v>
      </c>
      <c r="B27" s="15"/>
      <c r="C27" s="15"/>
      <c r="D27" s="10"/>
      <c r="E27" s="10"/>
      <c r="F27" s="10"/>
      <c r="G27" s="10"/>
      <c r="H27" s="10"/>
      <c r="I27" s="10"/>
      <c r="J27" s="10"/>
      <c r="K27" s="10"/>
      <c r="L27" s="10">
        <f>6129+2370</f>
        <v>8499</v>
      </c>
      <c r="M27" s="10"/>
      <c r="N27" s="10"/>
      <c r="O27" s="18">
        <v>52863</v>
      </c>
    </row>
    <row r="28" spans="1:15" ht="17.25" customHeight="1" x14ac:dyDescent="0.25">
      <c r="A28" s="15" t="s">
        <v>43</v>
      </c>
      <c r="B28" s="15"/>
      <c r="C28" s="15"/>
      <c r="D28" s="10"/>
      <c r="E28" s="10"/>
      <c r="F28" s="10"/>
      <c r="G28" s="10"/>
      <c r="H28" s="10"/>
      <c r="I28" s="10"/>
      <c r="J28" s="10">
        <f>721.5+2652</f>
        <v>3373.5</v>
      </c>
      <c r="K28" s="10"/>
      <c r="L28" s="10"/>
      <c r="M28" s="10"/>
      <c r="N28" s="10"/>
    </row>
    <row r="29" spans="1:15" ht="26.25" customHeight="1" x14ac:dyDescent="0.25">
      <c r="A29" s="15" t="s">
        <v>44</v>
      </c>
      <c r="B29" s="15"/>
      <c r="C29" s="15">
        <v>285</v>
      </c>
      <c r="D29" s="10"/>
      <c r="E29" s="10"/>
      <c r="F29" s="10">
        <f>111+194</f>
        <v>305</v>
      </c>
      <c r="G29" s="10"/>
      <c r="H29" s="10"/>
      <c r="I29" s="10"/>
      <c r="J29" s="10"/>
      <c r="K29" s="10"/>
      <c r="L29" s="10">
        <v>2388</v>
      </c>
      <c r="M29" s="10"/>
      <c r="N29" s="10">
        <v>177</v>
      </c>
    </row>
    <row r="30" spans="1:15" x14ac:dyDescent="0.25">
      <c r="A30" s="15" t="s">
        <v>45</v>
      </c>
      <c r="B30" s="15"/>
      <c r="C30" s="19">
        <f t="shared" ref="C30:N30" si="0">SUM(C15:C29)</f>
        <v>6907.34</v>
      </c>
      <c r="D30" s="10">
        <f t="shared" si="0"/>
        <v>7504.34</v>
      </c>
      <c r="E30" s="10">
        <f t="shared" si="0"/>
        <v>6622.34</v>
      </c>
      <c r="F30" s="10">
        <f t="shared" si="0"/>
        <v>11126.720000000001</v>
      </c>
      <c r="G30" s="10">
        <f t="shared" si="0"/>
        <v>7991.42</v>
      </c>
      <c r="H30" s="10">
        <f t="shared" si="0"/>
        <v>11257.59</v>
      </c>
      <c r="I30" s="10">
        <f t="shared" si="0"/>
        <v>7991.42</v>
      </c>
      <c r="J30" s="10">
        <f t="shared" si="0"/>
        <v>11192.72</v>
      </c>
      <c r="K30" s="10">
        <f t="shared" si="0"/>
        <v>7991.42</v>
      </c>
      <c r="L30" s="10">
        <f t="shared" si="0"/>
        <v>23469.42</v>
      </c>
      <c r="M30" s="10">
        <f t="shared" si="0"/>
        <v>10224.280000000001</v>
      </c>
      <c r="N30" s="10">
        <f t="shared" si="0"/>
        <v>9715.42</v>
      </c>
      <c r="O30" s="20">
        <f>SUM(C30:N30)</f>
        <v>121994.43</v>
      </c>
    </row>
    <row r="31" spans="1:15" x14ac:dyDescent="0.25">
      <c r="A31" s="21"/>
      <c r="B31" s="21"/>
      <c r="C31" s="21"/>
    </row>
    <row r="32" spans="1:15" x14ac:dyDescent="0.25">
      <c r="A32" s="21"/>
      <c r="B32" s="21"/>
      <c r="C32" s="21"/>
    </row>
    <row r="33" spans="1:1" x14ac:dyDescent="0.25">
      <c r="A33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2016-03-17T06:58:48Z</dcterms:modified>
</cp:coreProperties>
</file>